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<sst xmlns="http://schemas.openxmlformats.org/spreadsheetml/2006/main" count="15" uniqueCount="15">
  <si>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附表：</t>
  </si>
  <si>
    <t>湖南省成品油销售价格表</t>
  </si>
  <si>
    <t>品名型号</t>
  </si>
  <si>
    <t>品质比率</t>
  </si>
  <si>
    <t>零售最高价
（元/吨）</t>
  </si>
  <si>
    <t>零售最高价
（元/升）</t>
  </si>
  <si>
    <t>对零售企业批发最高价
（元/吨）</t>
  </si>
  <si>
    <t>对民营批发企业供应最高价
（元/吨）</t>
  </si>
  <si>
    <t>89号汽油（VIA）</t>
  </si>
  <si>
    <t>92号汽油（VIA）</t>
  </si>
  <si>
    <t>95号汽油（VIA）</t>
  </si>
  <si>
    <t>0号车用柴油（VI)</t>
  </si>
  <si>
    <t xml:space="preserve">注：1、此表价格为全省统一价，从2021年5月14日24时起执行。                          </t>
  </si>
  <si>
    <t xml:space="preserve">    2、普通柴油（标准品）最高零售价格按照同阶段标准的车用柴油价格确定。</t>
  </si>
  <si>
    <t xml:space="preserve">    3、表中汽油和柴油价格为符合第六阶段强制性国家标准VIA车用汽油和VI车用柴油价格。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</si>
</sst>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1">
    <font>
      <sz val="12"/>
      <name val="宋体"/>
      <family val="0"/>
    </font>
    <font>
      <b/>
      <sz val="12"/>
      <name val="宋体"/>
      <family val="0"/>
    </font>
    <font>
      <b/>
      <sz val="22"/>
      <name val="黑体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8" borderId="0" applyNumberFormat="0" applyBorder="0" applyAlignment="0" applyProtection="0"/>
    <xf numFmtId="0" fontId="28" fillId="0" borderId="5" applyNumberFormat="0" applyFill="0" applyAlignment="0" applyProtection="0"/>
    <xf numFmtId="0" fontId="25" fillId="9" borderId="0" applyNumberFormat="0" applyBorder="0" applyAlignment="0" applyProtection="0"/>
    <xf numFmtId="0" fontId="34" fillId="10" borderId="6" applyNumberFormat="0" applyAlignment="0" applyProtection="0"/>
    <xf numFmtId="0" fontId="35" fillId="10" borderId="1" applyNumberFormat="0" applyAlignment="0" applyProtection="0"/>
    <xf numFmtId="0" fontId="36" fillId="11" borderId="7" applyNumberFormat="0" applyAlignment="0" applyProtection="0"/>
    <xf numFmtId="0" fontId="22" fillId="12" borderId="0" applyNumberFormat="0" applyBorder="0" applyAlignment="0" applyProtection="0"/>
    <xf numFmtId="0" fontId="25" fillId="13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4" borderId="0" applyNumberFormat="0" applyBorder="0" applyAlignment="0" applyProtection="0"/>
    <xf numFmtId="0" fontId="40" fillId="15" borderId="0" applyNumberFormat="0" applyBorder="0" applyAlignment="0" applyProtection="0"/>
    <xf numFmtId="0" fontId="22" fillId="16" borderId="0" applyNumberFormat="0" applyBorder="0" applyAlignment="0" applyProtection="0"/>
    <xf numFmtId="0" fontId="2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5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2" fillId="30" borderId="0" applyNumberFormat="0" applyBorder="0" applyAlignment="0" applyProtection="0"/>
    <xf numFmtId="0" fontId="25" fillId="31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/>
    </xf>
    <xf numFmtId="177" fontId="1" fillId="0" borderId="10" xfId="0" applyNumberFormat="1" applyFont="1" applyBorder="1" applyAlignment="1">
      <alignment horizontal="center" vertical="center"/>
    </xf>
    <xf numFmtId="176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D15" sqref="D15"/>
    </sheetView>
  </sheetViews>
  <sheetFormatPr defaultColWidth="9.00390625" defaultRowHeight="14.25"/>
  <cols>
    <col min="1" max="1" width="22.50390625" style="0" customWidth="1"/>
    <col min="2" max="2" width="11.875" style="0" customWidth="1"/>
    <col min="3" max="3" width="17.00390625" style="0" customWidth="1"/>
    <col min="4" max="4" width="15.125" style="0" customWidth="1"/>
    <col min="5" max="5" width="23.375" style="0" customWidth="1"/>
    <col min="6" max="6" width="27.25390625" style="0" customWidth="1"/>
  </cols>
  <sheetData>
    <row r="1" s="1" customFormat="1" ht="18" customHeight="1">
      <c r="A1" s="1" t="s">
        <v>0</v>
      </c>
    </row>
    <row r="2" spans="1:6" s="1" customFormat="1" ht="43.5" customHeight="1">
      <c r="A2" s="2" t="s">
        <v>1</v>
      </c>
      <c r="B2" s="2"/>
      <c r="C2" s="2"/>
      <c r="D2" s="2"/>
      <c r="E2" s="2"/>
      <c r="F2" s="2"/>
    </row>
    <row r="3" ht="1.5" customHeight="1"/>
    <row r="4" spans="1:6" ht="52.5" customHeight="1">
      <c r="A4" s="3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5" t="s">
        <v>7</v>
      </c>
    </row>
    <row r="5" spans="1:6" ht="52.5" customHeight="1">
      <c r="A5" s="3" t="s">
        <v>8</v>
      </c>
      <c r="B5" s="3">
        <v>100</v>
      </c>
      <c r="C5" s="6">
        <f>8260+170+170+55+255-75+170+260-130-55+270-125+70-50+180+145+240+165-375-510-540-125-370+105+245+50+270+80-225+155+195-75+50-465-120+150-80-210+115+125-150+105+70+55+235-420-415-1015+120+100+85-315+80-160+150+250+155+90+185+75+275+260+235-225+100+100</f>
        <v>8445</v>
      </c>
      <c r="D5" s="7">
        <f>C5/1342</f>
        <v>6.292846497764531</v>
      </c>
      <c r="E5" s="8">
        <f aca="true" t="shared" si="0" ref="E5:E8">C5-300</f>
        <v>8145</v>
      </c>
      <c r="F5" s="8">
        <f aca="true" t="shared" si="1" ref="F5:F8">C5-400</f>
        <v>8045</v>
      </c>
    </row>
    <row r="6" spans="1:6" ht="52.5" customHeight="1">
      <c r="A6" s="3" t="s">
        <v>9</v>
      </c>
      <c r="B6" s="3">
        <v>106</v>
      </c>
      <c r="C6" s="6">
        <f>C5*1.06</f>
        <v>8951.7</v>
      </c>
      <c r="D6" s="7">
        <f>C6/1333</f>
        <v>6.715453863465867</v>
      </c>
      <c r="E6" s="8">
        <f t="shared" si="0"/>
        <v>8651.7</v>
      </c>
      <c r="F6" s="8">
        <f t="shared" si="1"/>
        <v>8551.7</v>
      </c>
    </row>
    <row r="7" spans="1:6" ht="52.5" customHeight="1">
      <c r="A7" s="3" t="s">
        <v>10</v>
      </c>
      <c r="B7" s="3">
        <v>112</v>
      </c>
      <c r="C7" s="6">
        <f>C5*1.12</f>
        <v>9458.400000000001</v>
      </c>
      <c r="D7" s="7">
        <f>C7/1325</f>
        <v>7.138415094339623</v>
      </c>
      <c r="E7" s="8">
        <f t="shared" si="0"/>
        <v>9158.400000000001</v>
      </c>
      <c r="F7" s="8">
        <f t="shared" si="1"/>
        <v>9058.400000000001</v>
      </c>
    </row>
    <row r="8" spans="1:6" ht="52.5" customHeight="1">
      <c r="A8" s="3" t="s">
        <v>11</v>
      </c>
      <c r="B8" s="3">
        <v>100</v>
      </c>
      <c r="C8" s="6">
        <f>7605+50+245-65+165+250-125-55+260-120+70-50+170+145+230+160-365-490-520-120-355+105+230+50+260+80-200+150+185-75+50-445-115+140-70-205+105+125-145+105+65+50+230-405-400-975+110+100+80-300+70-150+145+240+150+85+180+70+265+250+230-220+95+100</f>
        <v>7480</v>
      </c>
      <c r="D8" s="7">
        <f>C8/1159</f>
        <v>6.453839516824849</v>
      </c>
      <c r="E8" s="8">
        <f t="shared" si="0"/>
        <v>7180</v>
      </c>
      <c r="F8" s="8">
        <f t="shared" si="1"/>
        <v>7080</v>
      </c>
    </row>
    <row r="9" spans="1:6" ht="20.25" customHeight="1">
      <c r="A9" s="9" t="s">
        <v>12</v>
      </c>
      <c r="B9" s="9"/>
      <c r="C9" s="9"/>
      <c r="D9" s="9"/>
      <c r="E9" s="9"/>
      <c r="F9" s="9"/>
    </row>
    <row r="10" spans="1:6" ht="20.25" customHeight="1">
      <c r="A10" s="10" t="s">
        <v>13</v>
      </c>
      <c r="B10" s="10"/>
      <c r="C10" s="10"/>
      <c r="D10" s="10"/>
      <c r="E10" s="10"/>
      <c r="F10" s="10"/>
    </row>
    <row r="11" spans="1:6" ht="14.25">
      <c r="A11" s="11" t="s">
        <v>14</v>
      </c>
      <c r="B11" s="12"/>
      <c r="C11" s="12"/>
      <c r="D11" s="12"/>
      <c r="E11" s="12"/>
      <c r="F11" s="12"/>
    </row>
  </sheetData>
  <sheetProtection/>
  <mergeCells count="4">
    <mergeCell ref="A2:F2"/>
    <mergeCell ref="A9:F9"/>
    <mergeCell ref="A10:F10"/>
    <mergeCell ref="A11:F11"/>
  </mergeCells>
  <printOptions horizontalCentered="1"/>
  <pageMargins left="0.75" right="0.75" top="0.98" bottom="0.98" header="0.51" footer="0.51"/>
  <pageSetup horizontalDpi="600" verticalDpi="600" orientation="landscape" paperSize="9"/>
  <headerFooter alignWithMargins="0">
    <oddFooter>&amp;C4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</dc:creator>
  <cp:keywords/>
  <dc:description/>
  <cp:lastModifiedBy>王选忠</cp:lastModifiedBy>
  <cp:lastPrinted>2017-12-28T09:44:44Z</cp:lastPrinted>
  <dcterms:created xsi:type="dcterms:W3CDTF">2008-12-08T08:26:29Z</dcterms:created>
  <dcterms:modified xsi:type="dcterms:W3CDTF">2021-05-14T09:06:22Z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2052-10.8.0.5838</vt:lpwstr>
  </property>
</Properties>
</file>